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L:\@_POSTĘPOWANIA OFERTOWE\2020\5-letni przegląd instalacji ele. 2020\procedury\"/>
    </mc:Choice>
  </mc:AlternateContent>
  <xr:revisionPtr revIDLastSave="0" documentId="13_ncr:1_{2613E028-9274-45CE-9D6F-A75343F5DC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6" r:id="rId1"/>
  </sheets>
  <definedNames>
    <definedName name="LISTA_D">#REF!</definedName>
    <definedName name="LISTA_E">#REF!</definedName>
    <definedName name="LISTA_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6" l="1"/>
  <c r="J13" i="6"/>
  <c r="K13" i="6"/>
  <c r="L13" i="6"/>
  <c r="M13" i="6"/>
  <c r="N13" i="6"/>
  <c r="I13" i="6"/>
  <c r="R12" i="6"/>
  <c r="S12" i="6" s="1"/>
  <c r="R11" i="6"/>
  <c r="S11" i="6" s="1"/>
  <c r="R10" i="6"/>
  <c r="S10" i="6" s="1"/>
  <c r="R9" i="6"/>
  <c r="S9" i="6" s="1"/>
  <c r="R8" i="6"/>
  <c r="S8" i="6" s="1"/>
  <c r="R7" i="6"/>
  <c r="S7" i="6" s="1"/>
  <c r="R6" i="6"/>
  <c r="S6" i="6" s="1"/>
  <c r="R5" i="6"/>
  <c r="S5" i="6" s="1"/>
  <c r="S13" i="6" l="1"/>
  <c r="R13" i="6"/>
</calcChain>
</file>

<file path=xl/sharedStrings.xml><?xml version="1.0" encoding="utf-8"?>
<sst xmlns="http://schemas.openxmlformats.org/spreadsheetml/2006/main" count="63" uniqueCount="54">
  <si>
    <t xml:space="preserve">Księcia Trojdena </t>
  </si>
  <si>
    <t>Żwirki i Wigury</t>
  </si>
  <si>
    <t>1.</t>
  </si>
  <si>
    <t>2.</t>
  </si>
  <si>
    <t>3.</t>
  </si>
  <si>
    <t>4.</t>
  </si>
  <si>
    <t>5.</t>
  </si>
  <si>
    <t>6.</t>
  </si>
  <si>
    <t>7.</t>
  </si>
  <si>
    <t>8.</t>
  </si>
  <si>
    <t>70.</t>
  </si>
  <si>
    <t>82.</t>
  </si>
  <si>
    <t>Dom studenta 2bis</t>
  </si>
  <si>
    <t>Lp</t>
  </si>
  <si>
    <t>Ulica</t>
  </si>
  <si>
    <t>Nr porz</t>
  </si>
  <si>
    <t>Opis budynku (nazwa własna)</t>
  </si>
  <si>
    <t>Rok budowy</t>
  </si>
  <si>
    <t>2-03-10.</t>
  </si>
  <si>
    <t>2-01-02.</t>
  </si>
  <si>
    <t>W. Oczki</t>
  </si>
  <si>
    <t>Karolkowa</t>
  </si>
  <si>
    <t>6-03-13.</t>
  </si>
  <si>
    <t>Batalionu AK "Pięść"</t>
  </si>
  <si>
    <t>6-06-08.</t>
  </si>
  <si>
    <t>Dom studenta 1</t>
  </si>
  <si>
    <t>E. Ciołka</t>
  </si>
  <si>
    <t>6-06-07.</t>
  </si>
  <si>
    <t>51/1.</t>
  </si>
  <si>
    <t>Kompleks Dydaktyczny</t>
  </si>
  <si>
    <t>2A</t>
  </si>
  <si>
    <t>Centrum Dydaktyczne</t>
  </si>
  <si>
    <t>Budynek Głównej Stacji Elektroen.</t>
  </si>
  <si>
    <t>Zakład Medycyny Sądowej</t>
  </si>
  <si>
    <t>1A</t>
  </si>
  <si>
    <t>Dom Medyka</t>
  </si>
  <si>
    <t>Stawka VAT</t>
  </si>
  <si>
    <t>Pu</t>
  </si>
  <si>
    <t>Obr.</t>
  </si>
  <si>
    <t>Nr.bud</t>
  </si>
  <si>
    <t>Nr.dz.</t>
  </si>
  <si>
    <t>WYŁĄCZNIK RÓŻNICOWO-PRĄDOWY</t>
  </si>
  <si>
    <t>OBWODY JEDNOFAZOWE rezystancja izolacji</t>
  </si>
  <si>
    <t>OBWODY TRÓJFAZOWE rezystancja izolacji</t>
  </si>
  <si>
    <t>GNIAZDA JEDNOFAZOWE  / ODBIORNIKI- impedancja pętli zwarcia</t>
  </si>
  <si>
    <t>GNIAZDA TRÓJFAZOWE  / ODBIORNIKI - impedancja pętli zwarcia</t>
  </si>
  <si>
    <t>ZWODY INSTALACJI ODGROMOWEJ, CIĄGŁOŚĆ INSTALACJI, UZIOMY LABORATORYJNE, POŁĄCZENIA WYRÓWNAWCZE - impedancja uziemienia</t>
  </si>
  <si>
    <t>2c-2g</t>
  </si>
  <si>
    <t>44,45,46,47,48,</t>
  </si>
  <si>
    <t>Centrum Sportowo Rehabilitacyjne</t>
  </si>
  <si>
    <t>Cena ryczałtowa netto</t>
  </si>
  <si>
    <t>Kwota VAT</t>
  </si>
  <si>
    <t xml:space="preserve">Wartość brutto </t>
  </si>
  <si>
    <t xml:space="preserve"> Wykaz obiektów Warszawskiego Uniwersytetu Medycznego / formularz cenowy PRZEGLĄDY ELEKTRYCZNE 2020 (załącznik 1A)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</si>
</sst>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9F9F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/>
    </xf>
    <xf numFmtId="0" fontId="0" fillId="3" borderId="8" xfId="0" applyFont="1" applyFill="1" applyBorder="1" applyAlignment="1">
      <alignment horizontal="center" vertical="center"/>
    </xf>
    <xf numFmtId="4" fontId="0" fillId="3" borderId="8" xfId="0" applyNumberFormat="1" applyFont="1" applyFill="1" applyBorder="1" applyAlignment="1">
      <alignment vertical="center"/>
    </xf>
    <xf numFmtId="0" fontId="0" fillId="3" borderId="8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6" xfId="0" applyFont="1" applyFill="1" applyBorder="1" applyAlignment="1">
      <alignment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9" fontId="0" fillId="3" borderId="8" xfId="1" applyFont="1" applyFill="1" applyBorder="1" applyAlignment="1">
      <alignment horizontal="center" vertical="center"/>
    </xf>
    <xf numFmtId="4" fontId="0" fillId="3" borderId="9" xfId="0" applyNumberFormat="1" applyFont="1" applyFill="1" applyBorder="1" applyAlignment="1">
      <alignment vertical="center"/>
    </xf>
    <xf numFmtId="9" fontId="0" fillId="3" borderId="6" xfId="1" applyFont="1" applyFill="1" applyBorder="1" applyAlignment="1">
      <alignment horizontal="center" vertical="center"/>
    </xf>
    <xf numFmtId="4" fontId="0" fillId="3" borderId="6" xfId="0" applyNumberFormat="1" applyFont="1" applyFill="1" applyBorder="1" applyAlignment="1">
      <alignment vertical="center"/>
    </xf>
    <xf numFmtId="4" fontId="0" fillId="3" borderId="7" xfId="0" applyNumberFormat="1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vertical="center"/>
    </xf>
    <xf numFmtId="0" fontId="0" fillId="3" borderId="6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textRotation="90" wrapText="1"/>
    </xf>
    <xf numFmtId="0" fontId="0" fillId="2" borderId="13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0" fillId="2" borderId="8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righ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9F9F9"/>
      <color rgb="FFF7F7F7"/>
      <color rgb="FFFFAFAF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3"/>
  <sheetViews>
    <sheetView tabSelected="1" view="pageBreakPreview" topLeftCell="E1" zoomScale="60" zoomScaleNormal="100" workbookViewId="0">
      <selection activeCell="H20" sqref="H20"/>
    </sheetView>
  </sheetViews>
  <sheetFormatPr defaultColWidth="9.140625" defaultRowHeight="15" x14ac:dyDescent="0.25"/>
  <cols>
    <col min="1" max="1" width="3.5703125" style="1" customWidth="1"/>
    <col min="2" max="2" width="20.28515625" style="1" customWidth="1"/>
    <col min="3" max="3" width="7.28515625" style="2" customWidth="1"/>
    <col min="4" max="4" width="11.5703125" style="1" customWidth="1"/>
    <col min="5" max="5" width="9.140625" style="2"/>
    <col min="6" max="6" width="6" style="2" customWidth="1"/>
    <col min="7" max="7" width="13.5703125" style="3" customWidth="1"/>
    <col min="8" max="8" width="40.7109375" style="1" customWidth="1"/>
    <col min="9" max="13" width="10.7109375" style="1" customWidth="1"/>
    <col min="14" max="14" width="14.85546875" style="1" customWidth="1"/>
    <col min="15" max="15" width="8" style="2" customWidth="1"/>
    <col min="16" max="16" width="11.85546875" style="1" customWidth="1"/>
    <col min="17" max="17" width="7" style="2" customWidth="1"/>
    <col min="18" max="18" width="10.42578125" style="1" customWidth="1"/>
    <col min="19" max="19" width="14.140625" style="1" customWidth="1"/>
    <col min="20" max="16384" width="9.140625" style="1"/>
  </cols>
  <sheetData>
    <row r="1" spans="1:19" ht="26.25" x14ac:dyDescent="0.25">
      <c r="A1" s="36" t="s">
        <v>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1" customHeight="1" x14ac:dyDescent="0.25">
      <c r="A2" s="42" t="s">
        <v>13</v>
      </c>
      <c r="B2" s="29" t="s">
        <v>14</v>
      </c>
      <c r="C2" s="29" t="s">
        <v>15</v>
      </c>
      <c r="D2" s="29" t="s">
        <v>37</v>
      </c>
      <c r="E2" s="31" t="s">
        <v>38</v>
      </c>
      <c r="F2" s="31" t="s">
        <v>40</v>
      </c>
      <c r="G2" s="31" t="s">
        <v>39</v>
      </c>
      <c r="H2" s="29" t="s">
        <v>16</v>
      </c>
      <c r="I2" s="34" t="s">
        <v>41</v>
      </c>
      <c r="J2" s="34" t="s">
        <v>42</v>
      </c>
      <c r="K2" s="32" t="s">
        <v>43</v>
      </c>
      <c r="L2" s="32" t="s">
        <v>44</v>
      </c>
      <c r="M2" s="32" t="s">
        <v>45</v>
      </c>
      <c r="N2" s="34" t="s">
        <v>46</v>
      </c>
      <c r="O2" s="41" t="s">
        <v>17</v>
      </c>
      <c r="P2" s="37" t="s">
        <v>50</v>
      </c>
      <c r="Q2" s="31" t="s">
        <v>36</v>
      </c>
      <c r="R2" s="31" t="s">
        <v>51</v>
      </c>
      <c r="S2" s="39" t="s">
        <v>52</v>
      </c>
    </row>
    <row r="3" spans="1:19" ht="153" customHeight="1" x14ac:dyDescent="0.25">
      <c r="A3" s="38"/>
      <c r="B3" s="30"/>
      <c r="C3" s="30"/>
      <c r="D3" s="30"/>
      <c r="E3" s="30"/>
      <c r="F3" s="30"/>
      <c r="G3" s="30"/>
      <c r="H3" s="30"/>
      <c r="I3" s="35"/>
      <c r="J3" s="35"/>
      <c r="K3" s="33"/>
      <c r="L3" s="33"/>
      <c r="M3" s="33"/>
      <c r="N3" s="35"/>
      <c r="O3" s="40"/>
      <c r="P3" s="38"/>
      <c r="Q3" s="30"/>
      <c r="R3" s="30"/>
      <c r="S3" s="40"/>
    </row>
    <row r="4" spans="1:19" ht="13.5" customHeight="1" x14ac:dyDescent="0.25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6">
        <v>15</v>
      </c>
      <c r="P4" s="4">
        <v>16</v>
      </c>
      <c r="Q4" s="5">
        <v>17</v>
      </c>
      <c r="R4" s="5">
        <v>18</v>
      </c>
      <c r="S4" s="6">
        <v>19</v>
      </c>
    </row>
    <row r="5" spans="1:19" ht="24.95" customHeight="1" x14ac:dyDescent="0.25">
      <c r="A5" s="9" t="s">
        <v>2</v>
      </c>
      <c r="B5" s="10" t="s">
        <v>21</v>
      </c>
      <c r="C5" s="11">
        <v>84</v>
      </c>
      <c r="D5" s="12">
        <v>2155.8000000000002</v>
      </c>
      <c r="E5" s="11" t="s">
        <v>22</v>
      </c>
      <c r="F5" s="11" t="s">
        <v>11</v>
      </c>
      <c r="G5" s="11">
        <v>2</v>
      </c>
      <c r="H5" s="10" t="s">
        <v>12</v>
      </c>
      <c r="I5" s="13">
        <v>41</v>
      </c>
      <c r="J5" s="14">
        <v>180</v>
      </c>
      <c r="K5" s="14">
        <v>25</v>
      </c>
      <c r="L5" s="14">
        <v>845</v>
      </c>
      <c r="M5" s="14">
        <v>12</v>
      </c>
      <c r="N5" s="11">
        <v>26</v>
      </c>
      <c r="O5" s="15">
        <v>2001</v>
      </c>
      <c r="P5" s="7"/>
      <c r="Q5" s="20">
        <v>0.23</v>
      </c>
      <c r="R5" s="12">
        <f t="shared" ref="R5:R12" si="0">P5*Q5</f>
        <v>0</v>
      </c>
      <c r="S5" s="21">
        <f t="shared" ref="S5:S12" si="1">P5+R5</f>
        <v>0</v>
      </c>
    </row>
    <row r="6" spans="1:19" ht="24.95" customHeight="1" x14ac:dyDescent="0.25">
      <c r="A6" s="9" t="s">
        <v>3</v>
      </c>
      <c r="B6" s="10" t="s">
        <v>23</v>
      </c>
      <c r="C6" s="11">
        <v>9</v>
      </c>
      <c r="D6" s="12">
        <v>3209.34</v>
      </c>
      <c r="E6" s="11" t="s">
        <v>24</v>
      </c>
      <c r="F6" s="11" t="s">
        <v>10</v>
      </c>
      <c r="G6" s="11">
        <v>1</v>
      </c>
      <c r="H6" s="10" t="s">
        <v>25</v>
      </c>
      <c r="I6" s="13">
        <v>120</v>
      </c>
      <c r="J6" s="11">
        <v>230</v>
      </c>
      <c r="K6" s="11">
        <v>10</v>
      </c>
      <c r="L6" s="11">
        <v>1106</v>
      </c>
      <c r="M6" s="11">
        <v>12</v>
      </c>
      <c r="N6" s="11">
        <v>20</v>
      </c>
      <c r="O6" s="15">
        <v>1967</v>
      </c>
      <c r="P6" s="7"/>
      <c r="Q6" s="20">
        <v>0.23</v>
      </c>
      <c r="R6" s="12">
        <f t="shared" si="0"/>
        <v>0</v>
      </c>
      <c r="S6" s="21">
        <f t="shared" si="1"/>
        <v>0</v>
      </c>
    </row>
    <row r="7" spans="1:19" ht="24.95" customHeight="1" x14ac:dyDescent="0.25">
      <c r="A7" s="9" t="s">
        <v>4</v>
      </c>
      <c r="B7" s="10" t="s">
        <v>26</v>
      </c>
      <c r="C7" s="11">
        <v>27</v>
      </c>
      <c r="D7" s="12">
        <v>3139.72</v>
      </c>
      <c r="E7" s="11" t="s">
        <v>27</v>
      </c>
      <c r="F7" s="11" t="s">
        <v>28</v>
      </c>
      <c r="G7" s="11">
        <v>1</v>
      </c>
      <c r="H7" s="10" t="s">
        <v>29</v>
      </c>
      <c r="I7" s="13">
        <v>165</v>
      </c>
      <c r="J7" s="14">
        <v>225</v>
      </c>
      <c r="K7" s="14">
        <v>40</v>
      </c>
      <c r="L7" s="14">
        <v>690</v>
      </c>
      <c r="M7" s="14">
        <v>2</v>
      </c>
      <c r="N7" s="14">
        <v>86</v>
      </c>
      <c r="O7" s="15">
        <v>1964</v>
      </c>
      <c r="P7" s="7"/>
      <c r="Q7" s="20">
        <v>0.23</v>
      </c>
      <c r="R7" s="12">
        <f t="shared" si="0"/>
        <v>0</v>
      </c>
      <c r="S7" s="21">
        <f t="shared" si="1"/>
        <v>0</v>
      </c>
    </row>
    <row r="8" spans="1:19" ht="24.95" customHeight="1" x14ac:dyDescent="0.25">
      <c r="A8" s="9" t="s">
        <v>5</v>
      </c>
      <c r="B8" s="10" t="s">
        <v>0</v>
      </c>
      <c r="C8" s="11" t="s">
        <v>30</v>
      </c>
      <c r="D8" s="12">
        <v>6156.2</v>
      </c>
      <c r="E8" s="11" t="s">
        <v>18</v>
      </c>
      <c r="F8" s="11" t="s">
        <v>5</v>
      </c>
      <c r="G8" s="11">
        <v>1</v>
      </c>
      <c r="H8" s="10" t="s">
        <v>31</v>
      </c>
      <c r="I8" s="13">
        <v>143</v>
      </c>
      <c r="J8" s="14">
        <v>370</v>
      </c>
      <c r="K8" s="14">
        <v>49</v>
      </c>
      <c r="L8" s="14">
        <v>514</v>
      </c>
      <c r="M8" s="14">
        <v>24</v>
      </c>
      <c r="N8" s="14">
        <v>30</v>
      </c>
      <c r="O8" s="15">
        <v>2004</v>
      </c>
      <c r="P8" s="7"/>
      <c r="Q8" s="20">
        <v>0.23</v>
      </c>
      <c r="R8" s="12">
        <f t="shared" si="0"/>
        <v>0</v>
      </c>
      <c r="S8" s="21">
        <f t="shared" si="1"/>
        <v>0</v>
      </c>
    </row>
    <row r="9" spans="1:19" ht="24.95" customHeight="1" x14ac:dyDescent="0.25">
      <c r="A9" s="9" t="s">
        <v>6</v>
      </c>
      <c r="B9" s="10" t="s">
        <v>1</v>
      </c>
      <c r="C9" s="11"/>
      <c r="D9" s="12">
        <v>189.7</v>
      </c>
      <c r="E9" s="11" t="s">
        <v>18</v>
      </c>
      <c r="F9" s="11" t="s">
        <v>5</v>
      </c>
      <c r="G9" s="11">
        <v>50</v>
      </c>
      <c r="H9" s="10" t="s">
        <v>32</v>
      </c>
      <c r="I9" s="13">
        <v>19</v>
      </c>
      <c r="J9" s="14">
        <v>25</v>
      </c>
      <c r="K9" s="14">
        <v>5</v>
      </c>
      <c r="L9" s="14">
        <v>45</v>
      </c>
      <c r="M9" s="14">
        <v>5</v>
      </c>
      <c r="N9" s="14">
        <v>14</v>
      </c>
      <c r="O9" s="15">
        <v>2014</v>
      </c>
      <c r="P9" s="7"/>
      <c r="Q9" s="20">
        <v>0.23</v>
      </c>
      <c r="R9" s="12">
        <f t="shared" si="0"/>
        <v>0</v>
      </c>
      <c r="S9" s="21">
        <f t="shared" si="1"/>
        <v>0</v>
      </c>
    </row>
    <row r="10" spans="1:19" ht="24.95" customHeight="1" x14ac:dyDescent="0.25">
      <c r="A10" s="9" t="s">
        <v>7</v>
      </c>
      <c r="B10" s="10" t="s">
        <v>20</v>
      </c>
      <c r="C10" s="11">
        <v>1</v>
      </c>
      <c r="D10" s="12">
        <v>2538.5500000000002</v>
      </c>
      <c r="E10" s="11" t="s">
        <v>19</v>
      </c>
      <c r="F10" s="11" t="s">
        <v>4</v>
      </c>
      <c r="G10" s="11">
        <v>7</v>
      </c>
      <c r="H10" s="10" t="s">
        <v>33</v>
      </c>
      <c r="I10" s="13">
        <v>219</v>
      </c>
      <c r="J10" s="16">
        <v>334</v>
      </c>
      <c r="K10" s="16">
        <v>72</v>
      </c>
      <c r="L10" s="16">
        <v>856</v>
      </c>
      <c r="M10" s="16">
        <v>51</v>
      </c>
      <c r="N10" s="11">
        <v>33</v>
      </c>
      <c r="O10" s="15">
        <v>2014</v>
      </c>
      <c r="P10" s="7"/>
      <c r="Q10" s="20">
        <v>0.23</v>
      </c>
      <c r="R10" s="12">
        <f t="shared" si="0"/>
        <v>0</v>
      </c>
      <c r="S10" s="21">
        <f t="shared" si="1"/>
        <v>0</v>
      </c>
    </row>
    <row r="11" spans="1:19" ht="24.95" customHeight="1" x14ac:dyDescent="0.25">
      <c r="A11" s="9" t="s">
        <v>8</v>
      </c>
      <c r="B11" s="10" t="s">
        <v>20</v>
      </c>
      <c r="C11" s="11" t="s">
        <v>34</v>
      </c>
      <c r="D11" s="12">
        <v>1216.5899999999999</v>
      </c>
      <c r="E11" s="11" t="s">
        <v>19</v>
      </c>
      <c r="F11" s="11" t="s">
        <v>4</v>
      </c>
      <c r="G11" s="11">
        <v>1</v>
      </c>
      <c r="H11" s="10" t="s">
        <v>35</v>
      </c>
      <c r="I11" s="13">
        <v>158</v>
      </c>
      <c r="J11" s="16">
        <v>148</v>
      </c>
      <c r="K11" s="16">
        <v>18</v>
      </c>
      <c r="L11" s="16">
        <v>446</v>
      </c>
      <c r="M11" s="16">
        <v>13</v>
      </c>
      <c r="N11" s="14">
        <v>12</v>
      </c>
      <c r="O11" s="15">
        <v>1930</v>
      </c>
      <c r="P11" s="7"/>
      <c r="Q11" s="20">
        <v>0.23</v>
      </c>
      <c r="R11" s="12">
        <f t="shared" si="0"/>
        <v>0</v>
      </c>
      <c r="S11" s="21">
        <f t="shared" si="1"/>
        <v>0</v>
      </c>
    </row>
    <row r="12" spans="1:19" ht="24.95" customHeight="1" x14ac:dyDescent="0.25">
      <c r="A12" s="25" t="s">
        <v>9</v>
      </c>
      <c r="B12" s="17" t="s">
        <v>0</v>
      </c>
      <c r="C12" s="18" t="s">
        <v>47</v>
      </c>
      <c r="D12" s="17">
        <v>13961.52</v>
      </c>
      <c r="E12" s="18" t="s">
        <v>18</v>
      </c>
      <c r="F12" s="18">
        <v>4</v>
      </c>
      <c r="G12" s="28" t="s">
        <v>48</v>
      </c>
      <c r="H12" s="17" t="s">
        <v>49</v>
      </c>
      <c r="I12" s="18">
        <v>374</v>
      </c>
      <c r="J12" s="18">
        <v>617</v>
      </c>
      <c r="K12" s="18">
        <v>163</v>
      </c>
      <c r="L12" s="18">
        <v>1050</v>
      </c>
      <c r="M12" s="18">
        <v>6</v>
      </c>
      <c r="N12" s="18">
        <v>50</v>
      </c>
      <c r="O12" s="19">
        <v>2014</v>
      </c>
      <c r="P12" s="8"/>
      <c r="Q12" s="22">
        <v>0.23</v>
      </c>
      <c r="R12" s="23">
        <f t="shared" si="0"/>
        <v>0</v>
      </c>
      <c r="S12" s="24">
        <f t="shared" si="1"/>
        <v>0</v>
      </c>
    </row>
    <row r="13" spans="1:19" ht="24.95" customHeight="1" x14ac:dyDescent="0.25">
      <c r="I13" s="26">
        <f>SUM(I5:I12)</f>
        <v>1239</v>
      </c>
      <c r="J13" s="26">
        <f t="shared" ref="J13:N13" si="2">SUM(J5:J12)</f>
        <v>2129</v>
      </c>
      <c r="K13" s="26">
        <f t="shared" si="2"/>
        <v>382</v>
      </c>
      <c r="L13" s="26">
        <f t="shared" si="2"/>
        <v>5552</v>
      </c>
      <c r="M13" s="26">
        <f t="shared" si="2"/>
        <v>125</v>
      </c>
      <c r="N13" s="26">
        <f t="shared" si="2"/>
        <v>271</v>
      </c>
      <c r="P13" s="27">
        <f>SUM(P5:P12)</f>
        <v>0</v>
      </c>
      <c r="Q13" s="27"/>
      <c r="R13" s="27">
        <f t="shared" ref="R13:S13" si="3">SUM(R5:R12)</f>
        <v>0</v>
      </c>
      <c r="S13" s="27">
        <f t="shared" si="3"/>
        <v>0</v>
      </c>
    </row>
  </sheetData>
  <mergeCells count="20"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O2:O3"/>
  </mergeCells>
  <pageMargins left="0.51181102362204722" right="0.11811023622047245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</vt:lpstr>
    </vt:vector>
  </TitlesOfParts>
  <Company>Ministerstwo Zdrowia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Łaszczewski</dc:creator>
  <cp:lastModifiedBy>Rafał Kundera</cp:lastModifiedBy>
  <cp:lastPrinted>2020-10-14T12:00:04Z</cp:lastPrinted>
  <dcterms:created xsi:type="dcterms:W3CDTF">2017-10-30T10:16:53Z</dcterms:created>
  <dcterms:modified xsi:type="dcterms:W3CDTF">2020-10-14T12:00:13Z</dcterms:modified>
</cp:coreProperties>
</file>